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rel Avineri\Downloads\"/>
    </mc:Choice>
  </mc:AlternateContent>
  <xr:revisionPtr revIDLastSave="0" documentId="13_ncr:1_{7D8EBD35-DB38-45FE-A7E9-E005635A55FC}" xr6:coauthVersionLast="36" xr6:coauthVersionMax="36" xr10:uidLastSave="{00000000-0000-0000-0000-000000000000}"/>
  <bookViews>
    <workbookView xWindow="0" yWindow="0" windowWidth="19200" windowHeight="5650" activeTab="4" xr2:uid="{00000000-000D-0000-FFFF-FFFF00000000}"/>
  </bookViews>
  <sheets>
    <sheet name="מהיר ראשית" sheetId="6" r:id="rId1"/>
    <sheet name="מהיר משנית" sheetId="7" r:id="rId2"/>
    <sheet name="מהיר שלישית" sheetId="8" r:id="rId3"/>
    <sheet name="בזק סיכום" sheetId="9" r:id="rId4"/>
    <sheet name="מהיר עד 18" sheetId="10" r:id="rId5"/>
    <sheet name="שוודי עד 18" sheetId="11" r:id="rId6"/>
    <sheet name="בזק עד 18" sheetId="12" r:id="rId7"/>
    <sheet name="מהיר עד 14" sheetId="16" r:id="rId8"/>
    <sheet name="מהיר עד 12" sheetId="15" r:id="rId9"/>
    <sheet name="מהיר עד 10" sheetId="14" r:id="rId10"/>
    <sheet name="מהיר עד 8" sheetId="13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7" l="1"/>
  <c r="E7" i="7"/>
  <c r="E6" i="7"/>
  <c r="E10" i="6" l="1"/>
  <c r="E9" i="6"/>
  <c r="E8" i="6"/>
  <c r="E7" i="6"/>
  <c r="E6" i="6"/>
  <c r="E5" i="6"/>
  <c r="E4" i="6"/>
</calcChain>
</file>

<file path=xl/sharedStrings.xml><?xml version="1.0" encoding="utf-8"?>
<sst xmlns="http://schemas.openxmlformats.org/spreadsheetml/2006/main" count="480" uniqueCount="194">
  <si>
    <t>מפתיע</t>
  </si>
  <si>
    <t>מקום</t>
  </si>
  <si>
    <t>פרס</t>
  </si>
  <si>
    <t>שם</t>
  </si>
  <si>
    <t>הזמנה</t>
  </si>
  <si>
    <t>מצטיין ר"ג</t>
  </si>
  <si>
    <t>תוצאות</t>
  </si>
  <si>
    <t>פרסים מהיר ראשית</t>
  </si>
  <si>
    <t>פרסים מהיר משנית</t>
  </si>
  <si>
    <t>פרסים מהיר שלישית</t>
  </si>
  <si>
    <t>פרסים בזק סיכום</t>
  </si>
  <si>
    <t>מצטיין עד 18</t>
  </si>
  <si>
    <t>שחקנית מצטיינת</t>
  </si>
  <si>
    <t>שחקן מפתיע</t>
  </si>
  <si>
    <t>מצטיין עד 14</t>
  </si>
  <si>
    <t>מצטיין עד 1800</t>
  </si>
  <si>
    <t>סט שחמט</t>
  </si>
  <si>
    <t>מחברת</t>
  </si>
  <si>
    <t>אורי קובו</t>
  </si>
  <si>
    <t>יונתן אוריצקי</t>
  </si>
  <si>
    <t>מצטיין עד 2200</t>
  </si>
  <si>
    <t>ענבל גבריאל</t>
  </si>
  <si>
    <t>1-2</t>
  </si>
  <si>
    <t>ישעיהו צדקיה</t>
  </si>
  <si>
    <t>נימרוד ויינברג</t>
  </si>
  <si>
    <t>דוד גורודצקי</t>
  </si>
  <si>
    <t>2-5</t>
  </si>
  <si>
    <t>ראשונה עד 18</t>
  </si>
  <si>
    <t>שנייה עד 18</t>
  </si>
  <si>
    <t>שלישית עד 18</t>
  </si>
  <si>
    <t>2</t>
  </si>
  <si>
    <t>אופק מגן</t>
  </si>
  <si>
    <t>אלירן שילון רהב</t>
  </si>
  <si>
    <t>יואב דוכן</t>
  </si>
  <si>
    <t>מיכל מוסקוביץ</t>
  </si>
  <si>
    <t>אוולינה חיירוב</t>
  </si>
  <si>
    <t>פרסים מהיר עד 18</t>
  </si>
  <si>
    <t>פרסים שוודי עד 18</t>
  </si>
  <si>
    <t>1</t>
  </si>
  <si>
    <t>3</t>
  </si>
  <si>
    <t>אלירן שילון רהב + יהונתן אזולאי</t>
  </si>
  <si>
    <t>פרסים בזק עד 18</t>
  </si>
  <si>
    <t>2-4</t>
  </si>
  <si>
    <t>עילי זקין</t>
  </si>
  <si>
    <t>רוי וגמן</t>
  </si>
  <si>
    <t>מצטיין עד 8</t>
  </si>
  <si>
    <t>מצטיין עד 10</t>
  </si>
  <si>
    <t>מצטיין עד 12</t>
  </si>
  <si>
    <t>מצטיין עד 16</t>
  </si>
  <si>
    <t>מצטיינת עד 8</t>
  </si>
  <si>
    <t>מצטיינת עד 10</t>
  </si>
  <si>
    <t>מצטיינת עד 12</t>
  </si>
  <si>
    <t>מצטיינת עד 14</t>
  </si>
  <si>
    <t>מצטיינת עד 16</t>
  </si>
  <si>
    <t>גביעון</t>
  </si>
  <si>
    <t>עוז שמר</t>
  </si>
  <si>
    <t>לאנא שורוש</t>
  </si>
  <si>
    <t>נסלי פייר</t>
  </si>
  <si>
    <t>פרסים מהיר עד 8</t>
  </si>
  <si>
    <t>גביע</t>
  </si>
  <si>
    <t>1 - אלוף ישראל</t>
  </si>
  <si>
    <t>1 לבנות - מצטיינת</t>
  </si>
  <si>
    <t>1 לבנות - אלופת ישראל</t>
  </si>
  <si>
    <t>פרסים מהיר עד 10</t>
  </si>
  <si>
    <t>פרסים מהיר עד 12</t>
  </si>
  <si>
    <t>פרסים מהיר עד 14</t>
  </si>
  <si>
    <t>רוי וגמן + עילי מאירוביץ</t>
  </si>
  <si>
    <t>עילי זקין + ליאור זקין</t>
  </si>
  <si>
    <t>2-3</t>
  </si>
  <si>
    <t>4-8</t>
  </si>
  <si>
    <t>דניאל ורדי</t>
  </si>
  <si>
    <t>אופק מרגולין הרמן</t>
  </si>
  <si>
    <t>יונתן ובר</t>
  </si>
  <si>
    <t>עילי מאירוביץ</t>
  </si>
  <si>
    <t>יונתן גורן</t>
  </si>
  <si>
    <t>אריאל הורנפלד</t>
  </si>
  <si>
    <t>1 לנערות</t>
  </si>
  <si>
    <t>2 לנערות</t>
  </si>
  <si>
    <t>3 לנערות</t>
  </si>
  <si>
    <t>דנה עדן</t>
  </si>
  <si>
    <t>3-4</t>
  </si>
  <si>
    <t>1-2 לנערות</t>
  </si>
  <si>
    <t>ללא</t>
  </si>
  <si>
    <t>ארבל בר זאב</t>
  </si>
  <si>
    <t>אייל יפה</t>
  </si>
  <si>
    <t>איתן טריגר</t>
  </si>
  <si>
    <t>שלי פוטיחה</t>
  </si>
  <si>
    <t>יהלי מקייה שחר</t>
  </si>
  <si>
    <t>ברית פייר</t>
  </si>
  <si>
    <t>1 לבנות</t>
  </si>
  <si>
    <t>נועם רפאלי</t>
  </si>
  <si>
    <t>בן גרינברגר</t>
  </si>
  <si>
    <t>איתמר סניור</t>
  </si>
  <si>
    <t>תום פרייפלד</t>
  </si>
  <si>
    <t>אלמוג דגן</t>
  </si>
  <si>
    <t>מדליית זהב גדולה</t>
  </si>
  <si>
    <t>מדליית כסף גדולה</t>
  </si>
  <si>
    <t>מדליית זהב קטנה</t>
  </si>
  <si>
    <t>גפן גולן</t>
  </si>
  <si>
    <t>עידו אינצ'יק</t>
  </si>
  <si>
    <t>שי נחושתן</t>
  </si>
  <si>
    <t>ארז שטרן</t>
  </si>
  <si>
    <t>300 + גביע</t>
  </si>
  <si>
    <t>100 + גביע</t>
  </si>
  <si>
    <t>200 + גביע</t>
  </si>
  <si>
    <t>175 + גביע</t>
  </si>
  <si>
    <t>125 + גביע</t>
  </si>
  <si>
    <t>1500 + גביע</t>
  </si>
  <si>
    <t>1250 + גביע</t>
  </si>
  <si>
    <t>1000 + גביע</t>
  </si>
  <si>
    <t>1063 + גביע</t>
  </si>
  <si>
    <t>1188 + גביע</t>
  </si>
  <si>
    <t>700 + גביע</t>
  </si>
  <si>
    <t>500 + מדליה</t>
  </si>
  <si>
    <t>300 + מדליה</t>
  </si>
  <si>
    <t>700+ גביע</t>
  </si>
  <si>
    <t>500 + גביע</t>
  </si>
  <si>
    <t>1000 + שני גביעונים</t>
  </si>
  <si>
    <t>700 + שתי מדליות זהב</t>
  </si>
  <si>
    <t>300 + שתי מדליות כסך</t>
  </si>
  <si>
    <t>1-4</t>
  </si>
  <si>
    <t>איתן רוזן</t>
  </si>
  <si>
    <t>ינאי בן ארי</t>
  </si>
  <si>
    <t>5-7</t>
  </si>
  <si>
    <t>2000 + גביע</t>
  </si>
  <si>
    <t>5000 + גביע</t>
  </si>
  <si>
    <t>4000 + גביע</t>
  </si>
  <si>
    <t>3000 + גביע</t>
  </si>
  <si>
    <t>נתנאל רובינשטיין</t>
  </si>
  <si>
    <t>34 מקומות</t>
  </si>
  <si>
    <t>זואי כהן</t>
  </si>
  <si>
    <t>תומר דרך</t>
  </si>
  <si>
    <t>16 מקומות</t>
  </si>
  <si>
    <t>דניאל ליקוב</t>
  </si>
  <si>
    <t>300 + שתי מדליות כסף</t>
  </si>
  <si>
    <t>שגיא סמו</t>
  </si>
  <si>
    <t>23 מקומות</t>
  </si>
  <si>
    <t>רוברט אנדרייב</t>
  </si>
  <si>
    <t>8-13</t>
  </si>
  <si>
    <t>ראם שרמן</t>
  </si>
  <si>
    <t>בוריס קנצלר</t>
  </si>
  <si>
    <t>טל בראון</t>
  </si>
  <si>
    <t>דן צולר</t>
  </si>
  <si>
    <t>אסף דוידוביץ</t>
  </si>
  <si>
    <t>יוסי ראיקו</t>
  </si>
  <si>
    <t>מודי קאסם</t>
  </si>
  <si>
    <t>תומר שונמי</t>
  </si>
  <si>
    <t>גיא רוזן</t>
  </si>
  <si>
    <t>בארי יהודה</t>
  </si>
  <si>
    <t>גיא הוך</t>
  </si>
  <si>
    <t>עדי פדרובסקי</t>
  </si>
  <si>
    <t>מיכאל דורפמן</t>
  </si>
  <si>
    <t>אילן רונין</t>
  </si>
  <si>
    <t>שחר אלמולי</t>
  </si>
  <si>
    <t>אמלי סניור</t>
  </si>
  <si>
    <t>אנסטסיה ריסקוביץ</t>
  </si>
  <si>
    <t>2-4 לבנות</t>
  </si>
  <si>
    <t>איתמר ברודסקי</t>
  </si>
  <si>
    <t>2-6</t>
  </si>
  <si>
    <t>אופק פינקלשטיין</t>
  </si>
  <si>
    <t>רם מואסי</t>
  </si>
  <si>
    <t>לביא בר זאב</t>
  </si>
  <si>
    <t>יואב מנקוביץ</t>
  </si>
  <si>
    <t>טום רזומובסקי</t>
  </si>
  <si>
    <t>ליאורה מזרחי</t>
  </si>
  <si>
    <t>2 לבנות</t>
  </si>
  <si>
    <t>3 לבנות</t>
  </si>
  <si>
    <t>3-11</t>
  </si>
  <si>
    <t>אהוד ברנר</t>
  </si>
  <si>
    <t>גור הוכמן</t>
  </si>
  <si>
    <t>עילי חלופוביץ</t>
  </si>
  <si>
    <t>ליאור הילב</t>
  </si>
  <si>
    <t>ברק גולן</t>
  </si>
  <si>
    <t>מתן אמסלם</t>
  </si>
  <si>
    <t>עילאי רוט</t>
  </si>
  <si>
    <t>1-3 לנערות</t>
  </si>
  <si>
    <t>נטלי בחוס</t>
  </si>
  <si>
    <t>עומרי שמעוני</t>
  </si>
  <si>
    <t>איתן גבע</t>
  </si>
  <si>
    <t>דניאל פרייפלד</t>
  </si>
  <si>
    <t>טדי פייר</t>
  </si>
  <si>
    <t>שלי מוסקוביץ</t>
  </si>
  <si>
    <t>אור ברונשטיין</t>
  </si>
  <si>
    <t>3-5</t>
  </si>
  <si>
    <t>סמיון דבויריס</t>
  </si>
  <si>
    <t>נועם ששון</t>
  </si>
  <si>
    <t>אדם גבריאל</t>
  </si>
  <si>
    <t>מיכל להב</t>
  </si>
  <si>
    <t>58 מקומות</t>
  </si>
  <si>
    <t>5-8</t>
  </si>
  <si>
    <t>אביר הר-אבן</t>
  </si>
  <si>
    <t>גיא ונטוררו</t>
  </si>
  <si>
    <t>ראשון עד 16</t>
  </si>
  <si>
    <t>ראשונה עד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</si>
</sst>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readingOrder="2"/>
    </xf>
    <xf numFmtId="49" fontId="1" fillId="0" borderId="1" xfId="0" applyNumberFormat="1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0" fillId="3" borderId="1" xfId="0" applyFill="1" applyBorder="1" applyAlignment="1">
      <alignment horizontal="center" vertical="center" readingOrder="2"/>
    </xf>
    <xf numFmtId="49" fontId="0" fillId="0" borderId="1" xfId="0" applyNumberFormat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49" fontId="0" fillId="0" borderId="0" xfId="0" applyNumberFormat="1" applyAlignment="1">
      <alignment horizontal="center" vertical="center" readingOrder="2"/>
    </xf>
    <xf numFmtId="0" fontId="0" fillId="0" borderId="1" xfId="0" applyFill="1" applyBorder="1" applyAlignment="1">
      <alignment horizontal="center" vertical="center" readingOrder="2"/>
    </xf>
    <xf numFmtId="0" fontId="0" fillId="0" borderId="0" xfId="0" applyFill="1" applyAlignment="1">
      <alignment horizontal="center" vertical="center" readingOrder="2"/>
    </xf>
    <xf numFmtId="49" fontId="0" fillId="0" borderId="1" xfId="0" applyNumberFormat="1" applyFill="1" applyBorder="1" applyAlignment="1">
      <alignment horizontal="center" vertical="center" readingOrder="2"/>
    </xf>
    <xf numFmtId="49" fontId="0" fillId="0" borderId="0" xfId="0" applyNumberFormat="1" applyFill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readingOrder="2"/>
    </xf>
    <xf numFmtId="0" fontId="1" fillId="4" borderId="2" xfId="0" applyFont="1" applyFill="1" applyBorder="1" applyAlignment="1">
      <alignment horizontal="center" vertical="center" readingOrder="2"/>
    </xf>
    <xf numFmtId="0" fontId="1" fillId="4" borderId="3" xfId="0" applyFont="1" applyFill="1" applyBorder="1" applyAlignment="1">
      <alignment horizontal="center" vertical="center" readingOrder="2"/>
    </xf>
    <xf numFmtId="0" fontId="1" fillId="4" borderId="4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0EDF4-5178-43AD-9EB1-F6A7A6B2AB75}">
  <dimension ref="A1:F19"/>
  <sheetViews>
    <sheetView rightToLeft="1" topLeftCell="A10" zoomScale="130" zoomScaleNormal="130" workbookViewId="0">
      <selection activeCell="B20" sqref="B20"/>
    </sheetView>
  </sheetViews>
  <sheetFormatPr defaultRowHeight="14.5" x14ac:dyDescent="0.35"/>
  <cols>
    <col min="1" max="1" width="13.90625" style="1" bestFit="1" customWidth="1"/>
    <col min="2" max="2" width="10.26953125" style="1" bestFit="1" customWidth="1"/>
    <col min="3" max="3" width="13.90625" style="8" bestFit="1" customWidth="1"/>
    <col min="4" max="4" width="12.453125" style="1" bestFit="1" customWidth="1"/>
    <col min="5" max="5" width="5" style="1" bestFit="1" customWidth="1"/>
    <col min="6" max="6" width="9.81640625" style="1" bestFit="1" customWidth="1"/>
    <col min="7" max="16384" width="8.7265625" style="1"/>
  </cols>
  <sheetData>
    <row r="1" spans="1:6" x14ac:dyDescent="0.35">
      <c r="A1" s="14" t="s">
        <v>7</v>
      </c>
      <c r="B1" s="14"/>
      <c r="C1" s="14"/>
      <c r="D1" s="14"/>
      <c r="E1" s="14"/>
    </row>
    <row r="2" spans="1:6" x14ac:dyDescent="0.35">
      <c r="A2" s="15" t="s">
        <v>4</v>
      </c>
      <c r="B2" s="15"/>
      <c r="C2" s="16" t="s">
        <v>6</v>
      </c>
      <c r="D2" s="17"/>
      <c r="E2" s="18"/>
    </row>
    <row r="3" spans="1:6" x14ac:dyDescent="0.35">
      <c r="A3" s="2" t="s">
        <v>1</v>
      </c>
      <c r="B3" s="2" t="s">
        <v>2</v>
      </c>
      <c r="C3" s="3" t="s">
        <v>1</v>
      </c>
      <c r="D3" s="4" t="s">
        <v>3</v>
      </c>
      <c r="E3" s="4" t="s">
        <v>2</v>
      </c>
    </row>
    <row r="4" spans="1:6" x14ac:dyDescent="0.35">
      <c r="A4" s="5">
        <v>1</v>
      </c>
      <c r="B4" s="5" t="s">
        <v>125</v>
      </c>
      <c r="C4" s="6" t="s">
        <v>120</v>
      </c>
      <c r="D4" s="7" t="s">
        <v>25</v>
      </c>
      <c r="E4" s="9">
        <f>2500+1750</f>
        <v>4250</v>
      </c>
    </row>
    <row r="5" spans="1:6" x14ac:dyDescent="0.35">
      <c r="A5" s="5">
        <v>2</v>
      </c>
      <c r="B5" s="5" t="s">
        <v>126</v>
      </c>
      <c r="C5" s="6" t="s">
        <v>120</v>
      </c>
      <c r="D5" s="7" t="s">
        <v>121</v>
      </c>
      <c r="E5" s="9">
        <f>2000+1750</f>
        <v>3750</v>
      </c>
    </row>
    <row r="6" spans="1:6" x14ac:dyDescent="0.35">
      <c r="A6" s="5">
        <v>3</v>
      </c>
      <c r="B6" s="5" t="s">
        <v>127</v>
      </c>
      <c r="C6" s="6" t="s">
        <v>120</v>
      </c>
      <c r="D6" s="7" t="s">
        <v>23</v>
      </c>
      <c r="E6" s="9">
        <f>1500+1750</f>
        <v>3250</v>
      </c>
    </row>
    <row r="7" spans="1:6" x14ac:dyDescent="0.35">
      <c r="A7" s="5">
        <v>4</v>
      </c>
      <c r="B7" s="5">
        <v>2000</v>
      </c>
      <c r="C7" s="6" t="s">
        <v>120</v>
      </c>
      <c r="D7" s="7" t="s">
        <v>122</v>
      </c>
      <c r="E7" s="9">
        <f>1000+1750</f>
        <v>2750</v>
      </c>
    </row>
    <row r="8" spans="1:6" x14ac:dyDescent="0.35">
      <c r="A8" s="5">
        <v>5</v>
      </c>
      <c r="B8" s="5">
        <v>1400</v>
      </c>
      <c r="C8" s="6" t="s">
        <v>123</v>
      </c>
      <c r="D8" s="7" t="s">
        <v>18</v>
      </c>
      <c r="E8" s="9">
        <f>534+700</f>
        <v>1234</v>
      </c>
    </row>
    <row r="9" spans="1:6" x14ac:dyDescent="0.35">
      <c r="A9" s="5">
        <v>6</v>
      </c>
      <c r="B9" s="5">
        <v>1000</v>
      </c>
      <c r="C9" s="6" t="s">
        <v>123</v>
      </c>
      <c r="D9" s="7" t="s">
        <v>33</v>
      </c>
      <c r="E9" s="9">
        <f>534+500</f>
        <v>1034</v>
      </c>
    </row>
    <row r="10" spans="1:6" x14ac:dyDescent="0.35">
      <c r="A10" s="5">
        <v>7</v>
      </c>
      <c r="B10" s="5">
        <v>800</v>
      </c>
      <c r="C10" s="6" t="s">
        <v>123</v>
      </c>
      <c r="D10" s="7" t="s">
        <v>32</v>
      </c>
      <c r="E10" s="9">
        <f>534+400</f>
        <v>934</v>
      </c>
    </row>
    <row r="11" spans="1:6" x14ac:dyDescent="0.35">
      <c r="A11" s="5">
        <v>8</v>
      </c>
      <c r="B11" s="5">
        <v>600</v>
      </c>
      <c r="C11" s="6" t="s">
        <v>138</v>
      </c>
      <c r="D11" s="7" t="s">
        <v>139</v>
      </c>
      <c r="E11" s="9">
        <v>375</v>
      </c>
    </row>
    <row r="12" spans="1:6" x14ac:dyDescent="0.35">
      <c r="A12" s="5" t="s">
        <v>5</v>
      </c>
      <c r="B12" s="5">
        <v>300</v>
      </c>
      <c r="C12" s="6" t="s">
        <v>138</v>
      </c>
      <c r="D12" s="7" t="s">
        <v>140</v>
      </c>
      <c r="E12" s="9">
        <v>75</v>
      </c>
    </row>
    <row r="13" spans="1:6" x14ac:dyDescent="0.35">
      <c r="A13" s="5" t="s">
        <v>0</v>
      </c>
      <c r="B13" s="5">
        <v>300</v>
      </c>
      <c r="C13" s="6" t="s">
        <v>138</v>
      </c>
      <c r="D13" s="7" t="s">
        <v>141</v>
      </c>
      <c r="E13" s="9">
        <v>75</v>
      </c>
    </row>
    <row r="14" spans="1:6" x14ac:dyDescent="0.35">
      <c r="A14" s="5" t="s">
        <v>11</v>
      </c>
      <c r="B14" s="5">
        <v>300</v>
      </c>
      <c r="C14" s="6" t="s">
        <v>138</v>
      </c>
      <c r="D14" s="7" t="s">
        <v>142</v>
      </c>
      <c r="E14" s="9">
        <v>75</v>
      </c>
    </row>
    <row r="15" spans="1:6" x14ac:dyDescent="0.35">
      <c r="A15" s="5" t="s">
        <v>20</v>
      </c>
      <c r="B15" s="5">
        <v>300</v>
      </c>
      <c r="C15" s="6" t="s">
        <v>5</v>
      </c>
      <c r="D15" s="7" t="s">
        <v>24</v>
      </c>
      <c r="E15" s="9">
        <v>300</v>
      </c>
    </row>
    <row r="16" spans="1:6" x14ac:dyDescent="0.35">
      <c r="A16" s="5" t="s">
        <v>12</v>
      </c>
      <c r="B16" s="5">
        <v>300</v>
      </c>
      <c r="C16" s="6" t="s">
        <v>0</v>
      </c>
      <c r="D16" s="7" t="s">
        <v>135</v>
      </c>
      <c r="E16" s="9">
        <v>300</v>
      </c>
      <c r="F16" s="13" t="s">
        <v>136</v>
      </c>
    </row>
    <row r="17" spans="3:5" x14ac:dyDescent="0.35">
      <c r="C17" s="6" t="s">
        <v>11</v>
      </c>
      <c r="D17" s="7" t="s">
        <v>44</v>
      </c>
      <c r="E17" s="9">
        <v>300</v>
      </c>
    </row>
    <row r="18" spans="3:5" x14ac:dyDescent="0.35">
      <c r="C18" s="6" t="s">
        <v>20</v>
      </c>
      <c r="D18" s="7" t="s">
        <v>137</v>
      </c>
      <c r="E18" s="7">
        <v>300</v>
      </c>
    </row>
    <row r="19" spans="3:5" x14ac:dyDescent="0.35">
      <c r="C19" s="6" t="s">
        <v>12</v>
      </c>
      <c r="D19" s="7" t="s">
        <v>82</v>
      </c>
      <c r="E19" s="7">
        <v>0</v>
      </c>
    </row>
  </sheetData>
  <mergeCells count="3">
    <mergeCell ref="A1:E1"/>
    <mergeCell ref="A2:B2"/>
    <mergeCell ref="C2:E2"/>
  </mergeCells>
  <pageMargins left="0.7" right="0.7" top="0.75" bottom="0.75" header="0.3" footer="0.3"/>
  <pageSetup orientation="portrait" r:id="rId1"/>
  <ignoredErrors>
    <ignoredError sqref="C11:C1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5C2C-5918-4DD0-BF1A-8FAFBC7584F0}">
  <dimension ref="A1:G18"/>
  <sheetViews>
    <sheetView rightToLeft="1" zoomScale="130" zoomScaleNormal="130" workbookViewId="0">
      <selection activeCell="F17" sqref="F17"/>
    </sheetView>
  </sheetViews>
  <sheetFormatPr defaultRowHeight="14.5" x14ac:dyDescent="0.35"/>
  <cols>
    <col min="1" max="1" width="13.90625" style="1" bestFit="1" customWidth="1"/>
    <col min="2" max="2" width="10.26953125" style="1" bestFit="1" customWidth="1"/>
    <col min="3" max="3" width="13.90625" style="8" bestFit="1" customWidth="1"/>
    <col min="4" max="4" width="13.81640625" style="1" bestFit="1" customWidth="1"/>
    <col min="5" max="5" width="5" style="1" bestFit="1" customWidth="1"/>
    <col min="6" max="6" width="9.81640625" style="1" bestFit="1" customWidth="1"/>
    <col min="7" max="7" width="13.81640625" style="1" bestFit="1" customWidth="1"/>
    <col min="8" max="16384" width="8.7265625" style="1"/>
  </cols>
  <sheetData>
    <row r="1" spans="1:7" x14ac:dyDescent="0.35">
      <c r="A1" s="14" t="s">
        <v>8</v>
      </c>
      <c r="B1" s="14"/>
      <c r="C1" s="14"/>
      <c r="D1" s="14"/>
      <c r="E1" s="14"/>
    </row>
    <row r="2" spans="1:7" x14ac:dyDescent="0.35">
      <c r="A2" s="15" t="s">
        <v>4</v>
      </c>
      <c r="B2" s="15"/>
      <c r="C2" s="16" t="s">
        <v>6</v>
      </c>
      <c r="D2" s="17"/>
      <c r="E2" s="18"/>
    </row>
    <row r="3" spans="1:7" x14ac:dyDescent="0.35">
      <c r="A3" s="2" t="s">
        <v>1</v>
      </c>
      <c r="B3" s="2" t="s">
        <v>2</v>
      </c>
      <c r="C3" s="3" t="s">
        <v>1</v>
      </c>
      <c r="D3" s="4" t="s">
        <v>3</v>
      </c>
      <c r="E3" s="4" t="s">
        <v>2</v>
      </c>
    </row>
    <row r="4" spans="1:7" x14ac:dyDescent="0.35">
      <c r="A4" s="5">
        <v>1</v>
      </c>
      <c r="B4" s="5" t="s">
        <v>124</v>
      </c>
      <c r="C4" s="11" t="s">
        <v>38</v>
      </c>
      <c r="D4" s="9" t="s">
        <v>143</v>
      </c>
      <c r="E4" s="9">
        <v>2000</v>
      </c>
    </row>
    <row r="5" spans="1:7" x14ac:dyDescent="0.35">
      <c r="A5" s="5">
        <v>2</v>
      </c>
      <c r="B5" s="5" t="s">
        <v>107</v>
      </c>
      <c r="C5" s="11" t="s">
        <v>42</v>
      </c>
      <c r="D5" s="9" t="s">
        <v>144</v>
      </c>
      <c r="E5" s="9">
        <f>534+750</f>
        <v>1284</v>
      </c>
    </row>
    <row r="6" spans="1:7" x14ac:dyDescent="0.35">
      <c r="A6" s="5">
        <v>3</v>
      </c>
      <c r="B6" s="5" t="s">
        <v>109</v>
      </c>
      <c r="C6" s="11" t="s">
        <v>42</v>
      </c>
      <c r="D6" s="9" t="s">
        <v>145</v>
      </c>
      <c r="E6" s="9">
        <f>534+500</f>
        <v>1034</v>
      </c>
    </row>
    <row r="7" spans="1:7" x14ac:dyDescent="0.35">
      <c r="A7" s="5">
        <v>4</v>
      </c>
      <c r="B7" s="5">
        <v>700</v>
      </c>
      <c r="C7" s="11" t="s">
        <v>42</v>
      </c>
      <c r="D7" s="9" t="s">
        <v>146</v>
      </c>
      <c r="E7" s="9">
        <f>534+350</f>
        <v>884</v>
      </c>
    </row>
    <row r="8" spans="1:7" x14ac:dyDescent="0.35">
      <c r="A8" s="5">
        <v>5</v>
      </c>
      <c r="B8" s="5">
        <v>400</v>
      </c>
      <c r="C8" s="11" t="s">
        <v>189</v>
      </c>
      <c r="D8" s="9" t="s">
        <v>151</v>
      </c>
      <c r="E8" s="9">
        <v>282</v>
      </c>
    </row>
    <row r="9" spans="1:7" x14ac:dyDescent="0.35">
      <c r="A9" s="5">
        <v>6</v>
      </c>
      <c r="B9" s="5">
        <v>250</v>
      </c>
      <c r="C9" s="11" t="s">
        <v>189</v>
      </c>
      <c r="D9" s="9" t="s">
        <v>149</v>
      </c>
      <c r="E9" s="9">
        <v>124</v>
      </c>
    </row>
    <row r="10" spans="1:7" x14ac:dyDescent="0.35">
      <c r="A10" s="5" t="s">
        <v>5</v>
      </c>
      <c r="B10" s="5">
        <v>250</v>
      </c>
      <c r="C10" s="11" t="s">
        <v>189</v>
      </c>
      <c r="D10" s="9" t="s">
        <v>190</v>
      </c>
      <c r="E10" s="9">
        <v>124</v>
      </c>
    </row>
    <row r="11" spans="1:7" x14ac:dyDescent="0.35">
      <c r="A11" s="5" t="s">
        <v>0</v>
      </c>
      <c r="B11" s="5">
        <v>250</v>
      </c>
      <c r="C11" s="11" t="s">
        <v>189</v>
      </c>
      <c r="D11" s="9" t="s">
        <v>152</v>
      </c>
      <c r="E11" s="9">
        <v>124</v>
      </c>
    </row>
    <row r="12" spans="1:7" x14ac:dyDescent="0.35">
      <c r="A12" s="5" t="s">
        <v>14</v>
      </c>
      <c r="B12" s="5">
        <v>250</v>
      </c>
      <c r="C12" s="9" t="s">
        <v>5</v>
      </c>
      <c r="D12" s="9" t="s">
        <v>147</v>
      </c>
      <c r="E12" s="9">
        <v>250</v>
      </c>
    </row>
    <row r="13" spans="1:7" x14ac:dyDescent="0.35">
      <c r="A13" s="5" t="s">
        <v>15</v>
      </c>
      <c r="B13" s="5">
        <v>250</v>
      </c>
      <c r="C13" s="11" t="s">
        <v>0</v>
      </c>
      <c r="D13" s="9" t="s">
        <v>128</v>
      </c>
      <c r="E13" s="9">
        <v>250</v>
      </c>
      <c r="F13" s="13" t="s">
        <v>129</v>
      </c>
    </row>
    <row r="14" spans="1:7" x14ac:dyDescent="0.35">
      <c r="A14" s="5" t="s">
        <v>12</v>
      </c>
      <c r="B14" s="5">
        <v>250</v>
      </c>
      <c r="C14" s="11" t="s">
        <v>14</v>
      </c>
      <c r="D14" s="9" t="s">
        <v>148</v>
      </c>
      <c r="E14" s="9">
        <v>250</v>
      </c>
    </row>
    <row r="15" spans="1:7" x14ac:dyDescent="0.35">
      <c r="A15" s="12"/>
      <c r="B15" s="10"/>
      <c r="C15" s="11" t="s">
        <v>15</v>
      </c>
      <c r="D15" s="9" t="s">
        <v>191</v>
      </c>
      <c r="E15" s="9">
        <v>250</v>
      </c>
    </row>
    <row r="16" spans="1:7" x14ac:dyDescent="0.35">
      <c r="A16" s="12"/>
      <c r="B16" s="10"/>
      <c r="C16" s="11" t="s">
        <v>12</v>
      </c>
      <c r="D16" s="9" t="s">
        <v>150</v>
      </c>
      <c r="E16" s="9">
        <v>250</v>
      </c>
      <c r="G16" s="10"/>
    </row>
    <row r="17" spans="1:5" x14ac:dyDescent="0.35">
      <c r="A17" s="12"/>
      <c r="B17" s="10"/>
      <c r="C17" s="10"/>
    </row>
    <row r="18" spans="1:5" x14ac:dyDescent="0.35">
      <c r="A18" s="8"/>
      <c r="C18" s="1"/>
      <c r="D18" s="10"/>
      <c r="E18" s="10"/>
    </row>
  </sheetData>
  <mergeCells count="3">
    <mergeCell ref="A1:E1"/>
    <mergeCell ref="A2:B2"/>
    <mergeCell ref="C2:E2"/>
  </mergeCells>
  <pageMargins left="0.7" right="0.7" top="0.75" bottom="0.75" header="0.3" footer="0.3"/>
  <pageSetup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33B5-3315-4F12-B287-DDC975E3CD1D}">
  <dimension ref="A1:F9"/>
  <sheetViews>
    <sheetView rightToLeft="1" zoomScale="130" zoomScaleNormal="130" workbookViewId="0">
      <selection activeCell="E6" sqref="E6"/>
    </sheetView>
  </sheetViews>
  <sheetFormatPr defaultRowHeight="14.5" x14ac:dyDescent="0.35"/>
  <cols>
    <col min="1" max="2" width="8.7265625" style="1"/>
    <col min="3" max="3" width="8.54296875" style="1" bestFit="1" customWidth="1"/>
    <col min="4" max="4" width="10.81640625" style="1" bestFit="1" customWidth="1"/>
    <col min="5" max="5" width="8.7265625" style="1"/>
    <col min="6" max="6" width="11.453125" style="1" bestFit="1" customWidth="1"/>
    <col min="7" max="16384" width="8.7265625" style="1"/>
  </cols>
  <sheetData>
    <row r="1" spans="1:6" x14ac:dyDescent="0.35">
      <c r="A1" s="14" t="s">
        <v>9</v>
      </c>
      <c r="B1" s="14"/>
      <c r="C1" s="14"/>
      <c r="D1" s="14"/>
      <c r="E1" s="14"/>
    </row>
    <row r="2" spans="1:6" x14ac:dyDescent="0.35">
      <c r="A2" s="15" t="s">
        <v>4</v>
      </c>
      <c r="B2" s="15"/>
      <c r="C2" s="16" t="s">
        <v>6</v>
      </c>
      <c r="D2" s="17"/>
      <c r="E2" s="18"/>
    </row>
    <row r="3" spans="1:6" x14ac:dyDescent="0.35">
      <c r="A3" s="2" t="s">
        <v>1</v>
      </c>
      <c r="B3" s="2" t="s">
        <v>2</v>
      </c>
      <c r="C3" s="4" t="s">
        <v>1</v>
      </c>
      <c r="D3" s="4" t="s">
        <v>3</v>
      </c>
      <c r="E3" s="4" t="s">
        <v>2</v>
      </c>
    </row>
    <row r="4" spans="1:6" x14ac:dyDescent="0.35">
      <c r="A4" s="5">
        <v>1</v>
      </c>
      <c r="B4" s="5" t="s">
        <v>102</v>
      </c>
      <c r="C4" s="7">
        <v>1</v>
      </c>
      <c r="D4" s="7" t="s">
        <v>99</v>
      </c>
      <c r="E4" s="9" t="s">
        <v>102</v>
      </c>
    </row>
    <row r="5" spans="1:6" x14ac:dyDescent="0.35">
      <c r="A5" s="5">
        <v>2</v>
      </c>
      <c r="B5" s="5" t="s">
        <v>104</v>
      </c>
      <c r="C5" s="7">
        <v>2</v>
      </c>
      <c r="D5" s="7" t="s">
        <v>100</v>
      </c>
      <c r="E5" s="9" t="s">
        <v>105</v>
      </c>
    </row>
    <row r="6" spans="1:6" x14ac:dyDescent="0.35">
      <c r="A6" s="5">
        <v>3</v>
      </c>
      <c r="B6" s="5" t="s">
        <v>103</v>
      </c>
      <c r="C6" s="7">
        <v>3</v>
      </c>
      <c r="D6" s="7" t="s">
        <v>101</v>
      </c>
      <c r="E6" s="9" t="s">
        <v>106</v>
      </c>
    </row>
    <row r="7" spans="1:6" x14ac:dyDescent="0.35">
      <c r="A7" s="5">
        <v>4</v>
      </c>
      <c r="B7" s="5" t="s">
        <v>16</v>
      </c>
      <c r="C7" s="7">
        <v>4</v>
      </c>
      <c r="D7" s="7" t="s">
        <v>130</v>
      </c>
      <c r="E7" s="9" t="s">
        <v>16</v>
      </c>
    </row>
    <row r="8" spans="1:6" x14ac:dyDescent="0.35">
      <c r="A8" s="5" t="s">
        <v>5</v>
      </c>
      <c r="B8" s="5" t="s">
        <v>17</v>
      </c>
      <c r="C8" s="7" t="s">
        <v>5</v>
      </c>
      <c r="D8" s="7" t="s">
        <v>131</v>
      </c>
      <c r="E8" s="7" t="s">
        <v>17</v>
      </c>
    </row>
    <row r="9" spans="1:6" x14ac:dyDescent="0.35">
      <c r="A9" s="5" t="s">
        <v>0</v>
      </c>
      <c r="B9" s="5" t="s">
        <v>17</v>
      </c>
      <c r="C9" s="7" t="s">
        <v>0</v>
      </c>
      <c r="D9" s="7" t="s">
        <v>133</v>
      </c>
      <c r="E9" s="7" t="s">
        <v>17</v>
      </c>
      <c r="F9" s="13" t="s">
        <v>132</v>
      </c>
    </row>
  </sheetData>
  <mergeCells count="3">
    <mergeCell ref="A1:E1"/>
    <mergeCell ref="A2:B2"/>
    <mergeCell ref="C2:E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D76E-04BD-4027-AAFA-ED569D92238C}">
  <dimension ref="A1:F13"/>
  <sheetViews>
    <sheetView rightToLeft="1" zoomScale="130" zoomScaleNormal="130" workbookViewId="0">
      <selection activeCell="F10" sqref="F10"/>
    </sheetView>
  </sheetViews>
  <sheetFormatPr defaultRowHeight="14.5" x14ac:dyDescent="0.35"/>
  <cols>
    <col min="1" max="1" width="13.90625" style="1" bestFit="1" customWidth="1"/>
    <col min="2" max="2" width="8.7265625" style="1"/>
    <col min="3" max="3" width="13.90625" style="8" bestFit="1" customWidth="1"/>
    <col min="4" max="4" width="12" style="1" bestFit="1" customWidth="1"/>
    <col min="5" max="16384" width="8.7265625" style="1"/>
  </cols>
  <sheetData>
    <row r="1" spans="1:6" x14ac:dyDescent="0.35">
      <c r="A1" s="14" t="s">
        <v>10</v>
      </c>
      <c r="B1" s="14"/>
      <c r="C1" s="14"/>
      <c r="D1" s="14"/>
      <c r="E1" s="14"/>
    </row>
    <row r="2" spans="1:6" x14ac:dyDescent="0.35">
      <c r="A2" s="15" t="s">
        <v>4</v>
      </c>
      <c r="B2" s="15"/>
      <c r="C2" s="16" t="s">
        <v>6</v>
      </c>
      <c r="D2" s="17"/>
      <c r="E2" s="18"/>
    </row>
    <row r="3" spans="1:6" x14ac:dyDescent="0.35">
      <c r="A3" s="2" t="s">
        <v>1</v>
      </c>
      <c r="B3" s="2" t="s">
        <v>2</v>
      </c>
      <c r="C3" s="3" t="s">
        <v>1</v>
      </c>
      <c r="D3" s="4" t="s">
        <v>3</v>
      </c>
      <c r="E3" s="4" t="s">
        <v>2</v>
      </c>
    </row>
    <row r="4" spans="1:6" x14ac:dyDescent="0.35">
      <c r="A4" s="5">
        <v>1</v>
      </c>
      <c r="B4" s="5">
        <v>2000</v>
      </c>
      <c r="C4" s="6" t="s">
        <v>38</v>
      </c>
      <c r="D4" s="7" t="s">
        <v>182</v>
      </c>
      <c r="E4" s="9">
        <v>2000</v>
      </c>
    </row>
    <row r="5" spans="1:6" x14ac:dyDescent="0.35">
      <c r="A5" s="5">
        <v>2</v>
      </c>
      <c r="B5" s="5">
        <v>1000</v>
      </c>
      <c r="C5" s="6" t="s">
        <v>30</v>
      </c>
      <c r="D5" s="7" t="s">
        <v>25</v>
      </c>
      <c r="E5" s="9">
        <v>1000</v>
      </c>
    </row>
    <row r="6" spans="1:6" x14ac:dyDescent="0.35">
      <c r="A6" s="5">
        <v>3</v>
      </c>
      <c r="B6" s="5">
        <v>800</v>
      </c>
      <c r="C6" s="6" t="s">
        <v>183</v>
      </c>
      <c r="D6" s="7" t="s">
        <v>44</v>
      </c>
      <c r="E6" s="9">
        <v>734</v>
      </c>
    </row>
    <row r="7" spans="1:6" x14ac:dyDescent="0.35">
      <c r="A7" s="5">
        <v>4</v>
      </c>
      <c r="B7" s="5">
        <v>700</v>
      </c>
      <c r="C7" s="6" t="s">
        <v>183</v>
      </c>
      <c r="D7" s="7" t="s">
        <v>18</v>
      </c>
      <c r="E7" s="9">
        <v>684</v>
      </c>
    </row>
    <row r="8" spans="1:6" x14ac:dyDescent="0.35">
      <c r="A8" s="5">
        <v>5</v>
      </c>
      <c r="B8" s="5">
        <v>500</v>
      </c>
      <c r="C8" s="6" t="s">
        <v>183</v>
      </c>
      <c r="D8" s="7" t="s">
        <v>184</v>
      </c>
      <c r="E8" s="9">
        <v>584</v>
      </c>
    </row>
    <row r="9" spans="1:6" x14ac:dyDescent="0.35">
      <c r="A9" s="5" t="s">
        <v>11</v>
      </c>
      <c r="B9" s="5">
        <v>250</v>
      </c>
      <c r="C9" s="6" t="s">
        <v>11</v>
      </c>
      <c r="D9" s="7" t="s">
        <v>185</v>
      </c>
      <c r="E9" s="9">
        <v>250</v>
      </c>
    </row>
    <row r="10" spans="1:6" x14ac:dyDescent="0.35">
      <c r="A10" s="5" t="s">
        <v>5</v>
      </c>
      <c r="B10" s="5">
        <v>250</v>
      </c>
      <c r="C10" s="6" t="s">
        <v>5</v>
      </c>
      <c r="D10" s="7" t="s">
        <v>186</v>
      </c>
      <c r="E10" s="9">
        <v>250</v>
      </c>
    </row>
    <row r="11" spans="1:6" x14ac:dyDescent="0.35">
      <c r="A11" s="5" t="s">
        <v>12</v>
      </c>
      <c r="B11" s="5">
        <v>250</v>
      </c>
      <c r="C11" s="6" t="s">
        <v>12</v>
      </c>
      <c r="D11" s="7" t="s">
        <v>187</v>
      </c>
      <c r="E11" s="9">
        <v>250</v>
      </c>
    </row>
    <row r="12" spans="1:6" x14ac:dyDescent="0.35">
      <c r="A12" s="5" t="s">
        <v>13</v>
      </c>
      <c r="B12" s="5">
        <v>250</v>
      </c>
      <c r="C12" s="6" t="s">
        <v>13</v>
      </c>
      <c r="D12" s="7" t="s">
        <v>100</v>
      </c>
      <c r="E12" s="9">
        <v>250</v>
      </c>
      <c r="F12" s="13" t="s">
        <v>188</v>
      </c>
    </row>
    <row r="13" spans="1:6" x14ac:dyDescent="0.35">
      <c r="E13" s="10"/>
    </row>
  </sheetData>
  <mergeCells count="3">
    <mergeCell ref="A1:E1"/>
    <mergeCell ref="A2:B2"/>
    <mergeCell ref="C2:E2"/>
  </mergeCells>
  <pageMargins left="0.7" right="0.7" top="0.75" bottom="0.75" header="0.3" footer="0.3"/>
  <pageSetup orientation="portrait" r:id="rId1"/>
  <ignoredErrors>
    <ignoredError sqref="C4:C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A2D35-89BD-4E34-BC17-53BF6B101401}">
  <dimension ref="A1:E16"/>
  <sheetViews>
    <sheetView rightToLeft="1" tabSelected="1" topLeftCell="A11" zoomScale="130" zoomScaleNormal="130" workbookViewId="0">
      <selection activeCell="D17" sqref="D17"/>
    </sheetView>
  </sheetViews>
  <sheetFormatPr defaultRowHeight="14.5" x14ac:dyDescent="0.35"/>
  <cols>
    <col min="1" max="1" width="11.7265625" style="1" bestFit="1" customWidth="1"/>
    <col min="2" max="2" width="10.54296875" style="1" bestFit="1" customWidth="1"/>
    <col min="3" max="3" width="11.7265625" style="8" bestFit="1" customWidth="1"/>
    <col min="4" max="4" width="14.54296875" style="1" bestFit="1" customWidth="1"/>
    <col min="5" max="5" width="10.26953125" style="1" bestFit="1" customWidth="1"/>
    <col min="6" max="6" width="11.453125" style="1" bestFit="1" customWidth="1"/>
    <col min="7" max="16384" width="8.7265625" style="1"/>
  </cols>
  <sheetData>
    <row r="1" spans="1:5" x14ac:dyDescent="0.35">
      <c r="A1" s="14" t="s">
        <v>36</v>
      </c>
      <c r="B1" s="14"/>
      <c r="C1" s="14"/>
      <c r="D1" s="14"/>
      <c r="E1" s="14"/>
    </row>
    <row r="2" spans="1:5" x14ac:dyDescent="0.35">
      <c r="A2" s="15" t="s">
        <v>4</v>
      </c>
      <c r="B2" s="15"/>
      <c r="C2" s="16" t="s">
        <v>6</v>
      </c>
      <c r="D2" s="17"/>
      <c r="E2" s="18"/>
    </row>
    <row r="3" spans="1:5" x14ac:dyDescent="0.35">
      <c r="A3" s="2" t="s">
        <v>1</v>
      </c>
      <c r="B3" s="2" t="s">
        <v>2</v>
      </c>
      <c r="C3" s="3" t="s">
        <v>1</v>
      </c>
      <c r="D3" s="4" t="s">
        <v>3</v>
      </c>
      <c r="E3" s="4" t="s">
        <v>2</v>
      </c>
    </row>
    <row r="4" spans="1:5" x14ac:dyDescent="0.35">
      <c r="A4" s="5">
        <v>1</v>
      </c>
      <c r="B4" s="5" t="s">
        <v>107</v>
      </c>
      <c r="C4" s="6" t="s">
        <v>38</v>
      </c>
      <c r="D4" s="7" t="s">
        <v>44</v>
      </c>
      <c r="E4" s="9" t="s">
        <v>107</v>
      </c>
    </row>
    <row r="5" spans="1:5" x14ac:dyDescent="0.35">
      <c r="A5" s="5">
        <v>2</v>
      </c>
      <c r="B5" s="5" t="s">
        <v>108</v>
      </c>
      <c r="C5" s="6" t="s">
        <v>68</v>
      </c>
      <c r="D5" s="7" t="s">
        <v>70</v>
      </c>
      <c r="E5" s="9" t="s">
        <v>111</v>
      </c>
    </row>
    <row r="6" spans="1:5" x14ac:dyDescent="0.35">
      <c r="A6" s="5">
        <v>3</v>
      </c>
      <c r="B6" s="5" t="s">
        <v>109</v>
      </c>
      <c r="C6" s="6" t="s">
        <v>68</v>
      </c>
      <c r="D6" s="7" t="s">
        <v>71</v>
      </c>
      <c r="E6" s="9" t="s">
        <v>110</v>
      </c>
    </row>
    <row r="7" spans="1:5" x14ac:dyDescent="0.35">
      <c r="A7" s="5">
        <v>4</v>
      </c>
      <c r="B7" s="5">
        <v>750</v>
      </c>
      <c r="C7" s="6" t="s">
        <v>69</v>
      </c>
      <c r="D7" s="7" t="s">
        <v>43</v>
      </c>
      <c r="E7" s="9">
        <v>450</v>
      </c>
    </row>
    <row r="8" spans="1:5" x14ac:dyDescent="0.35">
      <c r="A8" s="5" t="s">
        <v>27</v>
      </c>
      <c r="B8" s="5" t="s">
        <v>112</v>
      </c>
      <c r="C8" s="6" t="s">
        <v>69</v>
      </c>
      <c r="D8" s="7" t="s">
        <v>72</v>
      </c>
      <c r="E8" s="9">
        <v>75</v>
      </c>
    </row>
    <row r="9" spans="1:5" x14ac:dyDescent="0.35">
      <c r="A9" s="5" t="s">
        <v>28</v>
      </c>
      <c r="B9" s="5" t="s">
        <v>113</v>
      </c>
      <c r="C9" s="6" t="s">
        <v>69</v>
      </c>
      <c r="D9" s="7" t="s">
        <v>73</v>
      </c>
      <c r="E9" s="9">
        <v>75</v>
      </c>
    </row>
    <row r="10" spans="1:5" x14ac:dyDescent="0.35">
      <c r="A10" s="5" t="s">
        <v>29</v>
      </c>
      <c r="B10" s="5" t="s">
        <v>114</v>
      </c>
      <c r="C10" s="6" t="s">
        <v>69</v>
      </c>
      <c r="D10" s="7" t="s">
        <v>74</v>
      </c>
      <c r="E10" s="9">
        <v>75</v>
      </c>
    </row>
    <row r="11" spans="1:5" x14ac:dyDescent="0.35">
      <c r="A11" s="5" t="s">
        <v>192</v>
      </c>
      <c r="B11" s="5" t="s">
        <v>59</v>
      </c>
      <c r="C11" s="6" t="s">
        <v>69</v>
      </c>
      <c r="D11" s="7" t="s">
        <v>75</v>
      </c>
      <c r="E11" s="9">
        <v>75</v>
      </c>
    </row>
    <row r="12" spans="1:5" x14ac:dyDescent="0.35">
      <c r="A12" s="5" t="s">
        <v>193</v>
      </c>
      <c r="B12" s="5" t="s">
        <v>59</v>
      </c>
      <c r="C12" s="6" t="s">
        <v>76</v>
      </c>
      <c r="D12" s="7" t="s">
        <v>79</v>
      </c>
      <c r="E12" s="9" t="s">
        <v>115</v>
      </c>
    </row>
    <row r="13" spans="1:5" x14ac:dyDescent="0.35">
      <c r="C13" s="6" t="s">
        <v>77</v>
      </c>
      <c r="D13" s="7" t="s">
        <v>35</v>
      </c>
      <c r="E13" s="9" t="s">
        <v>116</v>
      </c>
    </row>
    <row r="14" spans="1:5" x14ac:dyDescent="0.35">
      <c r="C14" s="6" t="s">
        <v>78</v>
      </c>
      <c r="D14" s="7" t="s">
        <v>21</v>
      </c>
      <c r="E14" s="9" t="s">
        <v>102</v>
      </c>
    </row>
    <row r="15" spans="1:5" x14ac:dyDescent="0.35">
      <c r="C15" s="6" t="s">
        <v>192</v>
      </c>
      <c r="D15" s="7" t="s">
        <v>70</v>
      </c>
      <c r="E15" s="9" t="s">
        <v>59</v>
      </c>
    </row>
    <row r="16" spans="1:5" x14ac:dyDescent="0.35">
      <c r="C16" s="6" t="s">
        <v>193</v>
      </c>
      <c r="D16" s="7" t="s">
        <v>79</v>
      </c>
      <c r="E16" s="9" t="s">
        <v>59</v>
      </c>
    </row>
  </sheetData>
  <mergeCells count="3">
    <mergeCell ref="A1:E1"/>
    <mergeCell ref="A2:B2"/>
    <mergeCell ref="C2:E2"/>
  </mergeCells>
  <pageMargins left="0.7" right="0.7" top="0.75" bottom="0.75" header="0.3" footer="0.3"/>
  <pageSetup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C62D7-C26D-43FC-A7E1-D12983203B30}">
  <dimension ref="A1:E6"/>
  <sheetViews>
    <sheetView rightToLeft="1" zoomScale="115" zoomScaleNormal="115" workbookViewId="0">
      <selection activeCell="B10" sqref="B10"/>
    </sheetView>
  </sheetViews>
  <sheetFormatPr defaultRowHeight="14.5" x14ac:dyDescent="0.35"/>
  <cols>
    <col min="1" max="1" width="4.81640625" style="1" bestFit="1" customWidth="1"/>
    <col min="2" max="2" width="18.08984375" style="1" bestFit="1" customWidth="1"/>
    <col min="3" max="3" width="4.81640625" style="8" bestFit="1" customWidth="1"/>
    <col min="4" max="4" width="23.81640625" style="1" bestFit="1" customWidth="1"/>
    <col min="5" max="5" width="18" style="1" bestFit="1" customWidth="1"/>
    <col min="6" max="6" width="9.81640625" style="1" bestFit="1" customWidth="1"/>
    <col min="7" max="16384" width="8.7265625" style="1"/>
  </cols>
  <sheetData>
    <row r="1" spans="1:5" x14ac:dyDescent="0.35">
      <c r="A1" s="14" t="s">
        <v>37</v>
      </c>
      <c r="B1" s="14"/>
      <c r="C1" s="14"/>
      <c r="D1" s="14"/>
      <c r="E1" s="14"/>
    </row>
    <row r="2" spans="1:5" x14ac:dyDescent="0.35">
      <c r="A2" s="15" t="s">
        <v>4</v>
      </c>
      <c r="B2" s="15"/>
      <c r="C2" s="16" t="s">
        <v>6</v>
      </c>
      <c r="D2" s="17"/>
      <c r="E2" s="18"/>
    </row>
    <row r="3" spans="1:5" x14ac:dyDescent="0.35">
      <c r="A3" s="2" t="s">
        <v>1</v>
      </c>
      <c r="B3" s="2" t="s">
        <v>2</v>
      </c>
      <c r="C3" s="3" t="s">
        <v>1</v>
      </c>
      <c r="D3" s="4" t="s">
        <v>3</v>
      </c>
      <c r="E3" s="4" t="s">
        <v>2</v>
      </c>
    </row>
    <row r="4" spans="1:5" x14ac:dyDescent="0.35">
      <c r="A4" s="5">
        <v>1</v>
      </c>
      <c r="B4" s="5" t="s">
        <v>117</v>
      </c>
      <c r="C4" s="6" t="s">
        <v>38</v>
      </c>
      <c r="D4" s="7" t="s">
        <v>66</v>
      </c>
      <c r="E4" s="9" t="s">
        <v>117</v>
      </c>
    </row>
    <row r="5" spans="1:5" x14ac:dyDescent="0.35">
      <c r="A5" s="5">
        <v>2</v>
      </c>
      <c r="B5" s="5" t="s">
        <v>118</v>
      </c>
      <c r="C5" s="6" t="s">
        <v>30</v>
      </c>
      <c r="D5" s="7" t="s">
        <v>40</v>
      </c>
      <c r="E5" s="9" t="s">
        <v>118</v>
      </c>
    </row>
    <row r="6" spans="1:5" x14ac:dyDescent="0.35">
      <c r="A6" s="5">
        <v>3</v>
      </c>
      <c r="B6" s="5" t="s">
        <v>134</v>
      </c>
      <c r="C6" s="6" t="s">
        <v>39</v>
      </c>
      <c r="D6" s="7" t="s">
        <v>67</v>
      </c>
      <c r="E6" s="9" t="s">
        <v>119</v>
      </c>
    </row>
  </sheetData>
  <mergeCells count="3">
    <mergeCell ref="A1:E1"/>
    <mergeCell ref="A2:B2"/>
    <mergeCell ref="C2:E2"/>
  </mergeCells>
  <pageMargins left="0.7" right="0.7" top="0.75" bottom="0.75" header="0.3" footer="0.3"/>
  <pageSetup orientation="portrait" r:id="rId1"/>
  <ignoredErrors>
    <ignoredError sqref="C4:C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0B748-95DC-47ED-9BE8-90FB9CFE8781}">
  <dimension ref="A1:E19"/>
  <sheetViews>
    <sheetView rightToLeft="1" topLeftCell="A7" zoomScale="115" zoomScaleNormal="115" workbookViewId="0">
      <selection activeCell="B15" sqref="B15"/>
    </sheetView>
  </sheetViews>
  <sheetFormatPr defaultRowHeight="14.5" x14ac:dyDescent="0.35"/>
  <cols>
    <col min="1" max="1" width="13.90625" style="1" bestFit="1" customWidth="1"/>
    <col min="2" max="2" width="8.7265625" style="1"/>
    <col min="3" max="3" width="13.90625" style="8" bestFit="1" customWidth="1"/>
    <col min="4" max="4" width="12.453125" style="1" bestFit="1" customWidth="1"/>
    <col min="5" max="5" width="8.7265625" style="1"/>
    <col min="6" max="6" width="10.1796875" style="1" bestFit="1" customWidth="1"/>
    <col min="7" max="16384" width="8.7265625" style="1"/>
  </cols>
  <sheetData>
    <row r="1" spans="1:5" x14ac:dyDescent="0.35">
      <c r="A1" s="14" t="s">
        <v>41</v>
      </c>
      <c r="B1" s="14"/>
      <c r="C1" s="14"/>
      <c r="D1" s="14"/>
      <c r="E1" s="14"/>
    </row>
    <row r="2" spans="1:5" x14ac:dyDescent="0.35">
      <c r="A2" s="15" t="s">
        <v>4</v>
      </c>
      <c r="B2" s="15"/>
      <c r="C2" s="16" t="s">
        <v>6</v>
      </c>
      <c r="D2" s="17"/>
      <c r="E2" s="18"/>
    </row>
    <row r="3" spans="1:5" x14ac:dyDescent="0.35">
      <c r="A3" s="2" t="s">
        <v>1</v>
      </c>
      <c r="B3" s="2" t="s">
        <v>2</v>
      </c>
      <c r="C3" s="3" t="s">
        <v>1</v>
      </c>
      <c r="D3" s="4" t="s">
        <v>3</v>
      </c>
      <c r="E3" s="4" t="s">
        <v>2</v>
      </c>
    </row>
    <row r="4" spans="1:5" x14ac:dyDescent="0.35">
      <c r="A4" s="5">
        <v>1</v>
      </c>
      <c r="B4" s="5">
        <v>1000</v>
      </c>
      <c r="C4" s="6" t="s">
        <v>22</v>
      </c>
      <c r="D4" s="7" t="s">
        <v>43</v>
      </c>
      <c r="E4" s="9">
        <v>925</v>
      </c>
    </row>
    <row r="5" spans="1:5" x14ac:dyDescent="0.35">
      <c r="A5" s="5">
        <v>2</v>
      </c>
      <c r="B5" s="5">
        <v>700</v>
      </c>
      <c r="C5" s="6" t="s">
        <v>22</v>
      </c>
      <c r="D5" s="7" t="s">
        <v>32</v>
      </c>
      <c r="E5" s="9">
        <v>775</v>
      </c>
    </row>
    <row r="6" spans="1:5" x14ac:dyDescent="0.35">
      <c r="A6" s="5">
        <v>3</v>
      </c>
      <c r="B6" s="5">
        <v>500</v>
      </c>
      <c r="C6" s="6" t="s">
        <v>80</v>
      </c>
      <c r="D6" s="7" t="s">
        <v>19</v>
      </c>
      <c r="E6" s="9">
        <v>375</v>
      </c>
    </row>
    <row r="7" spans="1:5" x14ac:dyDescent="0.35">
      <c r="A7" s="5" t="s">
        <v>27</v>
      </c>
      <c r="B7" s="5">
        <v>500</v>
      </c>
      <c r="C7" s="6" t="s">
        <v>80</v>
      </c>
      <c r="D7" s="7" t="s">
        <v>31</v>
      </c>
      <c r="E7" s="9">
        <v>125</v>
      </c>
    </row>
    <row r="8" spans="1:5" x14ac:dyDescent="0.35">
      <c r="A8" s="5" t="s">
        <v>28</v>
      </c>
      <c r="B8" s="5">
        <v>300</v>
      </c>
      <c r="C8" s="6" t="s">
        <v>81</v>
      </c>
      <c r="D8" s="7" t="s">
        <v>34</v>
      </c>
      <c r="E8" s="9">
        <v>450</v>
      </c>
    </row>
    <row r="9" spans="1:5" x14ac:dyDescent="0.35">
      <c r="A9" s="5" t="s">
        <v>45</v>
      </c>
      <c r="B9" s="5" t="s">
        <v>54</v>
      </c>
      <c r="C9" s="6" t="s">
        <v>81</v>
      </c>
      <c r="D9" s="7" t="s">
        <v>35</v>
      </c>
      <c r="E9" s="9">
        <v>350</v>
      </c>
    </row>
    <row r="10" spans="1:5" x14ac:dyDescent="0.35">
      <c r="A10" s="5" t="s">
        <v>49</v>
      </c>
      <c r="B10" s="5" t="s">
        <v>54</v>
      </c>
      <c r="C10" s="6" t="s">
        <v>45</v>
      </c>
      <c r="D10" s="7" t="s">
        <v>83</v>
      </c>
      <c r="E10" s="9" t="s">
        <v>54</v>
      </c>
    </row>
    <row r="11" spans="1:5" x14ac:dyDescent="0.35">
      <c r="A11" s="5" t="s">
        <v>46</v>
      </c>
      <c r="B11" s="5" t="s">
        <v>54</v>
      </c>
      <c r="C11" s="6" t="s">
        <v>49</v>
      </c>
      <c r="D11" s="7" t="s">
        <v>82</v>
      </c>
      <c r="E11" s="9" t="s">
        <v>54</v>
      </c>
    </row>
    <row r="12" spans="1:5" x14ac:dyDescent="0.35">
      <c r="A12" s="5" t="s">
        <v>50</v>
      </c>
      <c r="B12" s="5" t="s">
        <v>54</v>
      </c>
      <c r="C12" s="6" t="s">
        <v>46</v>
      </c>
      <c r="D12" s="7" t="s">
        <v>84</v>
      </c>
      <c r="E12" s="9" t="s">
        <v>54</v>
      </c>
    </row>
    <row r="13" spans="1:5" x14ac:dyDescent="0.35">
      <c r="A13" s="5" t="s">
        <v>47</v>
      </c>
      <c r="B13" s="5" t="s">
        <v>54</v>
      </c>
      <c r="C13" s="6" t="s">
        <v>50</v>
      </c>
      <c r="D13" s="7" t="s">
        <v>88</v>
      </c>
      <c r="E13" s="9" t="s">
        <v>54</v>
      </c>
    </row>
    <row r="14" spans="1:5" x14ac:dyDescent="0.35">
      <c r="A14" s="5" t="s">
        <v>51</v>
      </c>
      <c r="B14" s="5" t="s">
        <v>54</v>
      </c>
      <c r="C14" s="6" t="s">
        <v>47</v>
      </c>
      <c r="D14" s="7" t="s">
        <v>55</v>
      </c>
      <c r="E14" s="9" t="s">
        <v>54</v>
      </c>
    </row>
    <row r="15" spans="1:5" x14ac:dyDescent="0.35">
      <c r="A15" s="5" t="s">
        <v>14</v>
      </c>
      <c r="B15" s="5" t="s">
        <v>54</v>
      </c>
      <c r="C15" s="6" t="s">
        <v>51</v>
      </c>
      <c r="D15" s="7" t="s">
        <v>87</v>
      </c>
      <c r="E15" s="9" t="s">
        <v>54</v>
      </c>
    </row>
    <row r="16" spans="1:5" x14ac:dyDescent="0.35">
      <c r="A16" s="5" t="s">
        <v>52</v>
      </c>
      <c r="B16" s="5" t="s">
        <v>54</v>
      </c>
      <c r="C16" s="6" t="s">
        <v>14</v>
      </c>
      <c r="D16" s="7" t="s">
        <v>85</v>
      </c>
      <c r="E16" s="9" t="s">
        <v>54</v>
      </c>
    </row>
    <row r="17" spans="1:5" x14ac:dyDescent="0.35">
      <c r="A17" s="5" t="s">
        <v>48</v>
      </c>
      <c r="B17" s="5" t="s">
        <v>54</v>
      </c>
      <c r="C17" s="6" t="s">
        <v>52</v>
      </c>
      <c r="D17" s="7" t="s">
        <v>86</v>
      </c>
      <c r="E17" s="9" t="s">
        <v>54</v>
      </c>
    </row>
    <row r="18" spans="1:5" x14ac:dyDescent="0.35">
      <c r="A18" s="5" t="s">
        <v>53</v>
      </c>
      <c r="B18" s="5" t="s">
        <v>54</v>
      </c>
      <c r="C18" s="6" t="s">
        <v>48</v>
      </c>
      <c r="D18" s="7" t="s">
        <v>31</v>
      </c>
      <c r="E18" s="9" t="s">
        <v>54</v>
      </c>
    </row>
    <row r="19" spans="1:5" x14ac:dyDescent="0.35">
      <c r="C19" s="6" t="s">
        <v>53</v>
      </c>
      <c r="D19" s="7" t="s">
        <v>35</v>
      </c>
      <c r="E19" s="9" t="s">
        <v>54</v>
      </c>
    </row>
  </sheetData>
  <mergeCells count="3">
    <mergeCell ref="A1:E1"/>
    <mergeCell ref="A2:B2"/>
    <mergeCell ref="C2:E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C4B98-0440-4DF7-B090-3D43DD2B86CB}">
  <dimension ref="A1:E12"/>
  <sheetViews>
    <sheetView rightToLeft="1" zoomScale="115" zoomScaleNormal="115" workbookViewId="0">
      <selection activeCell="G13" sqref="G13"/>
    </sheetView>
  </sheetViews>
  <sheetFormatPr defaultRowHeight="14.5" x14ac:dyDescent="0.35"/>
  <cols>
    <col min="1" max="1" width="18.08984375" style="1" bestFit="1" customWidth="1"/>
    <col min="2" max="2" width="4.08984375" style="1" bestFit="1" customWidth="1"/>
    <col min="3" max="3" width="9.08984375" style="8" bestFit="1" customWidth="1"/>
    <col min="4" max="4" width="12.54296875" style="1" bestFit="1" customWidth="1"/>
    <col min="5" max="5" width="14.08984375" style="1" bestFit="1" customWidth="1"/>
    <col min="6" max="6" width="10.1796875" style="1" bestFit="1" customWidth="1"/>
    <col min="7" max="16384" width="8.7265625" style="1"/>
  </cols>
  <sheetData>
    <row r="1" spans="1:5" x14ac:dyDescent="0.35">
      <c r="A1" s="14" t="s">
        <v>65</v>
      </c>
      <c r="B1" s="14"/>
      <c r="C1" s="14"/>
      <c r="D1" s="14"/>
      <c r="E1" s="14"/>
    </row>
    <row r="2" spans="1:5" x14ac:dyDescent="0.35">
      <c r="A2" s="15" t="s">
        <v>4</v>
      </c>
      <c r="B2" s="15"/>
      <c r="C2" s="16" t="s">
        <v>6</v>
      </c>
      <c r="D2" s="17"/>
      <c r="E2" s="18"/>
    </row>
    <row r="3" spans="1:5" x14ac:dyDescent="0.35">
      <c r="A3" s="2" t="s">
        <v>1</v>
      </c>
      <c r="B3" s="2" t="s">
        <v>2</v>
      </c>
      <c r="C3" s="3" t="s">
        <v>1</v>
      </c>
      <c r="D3" s="4" t="s">
        <v>3</v>
      </c>
      <c r="E3" s="4" t="s">
        <v>2</v>
      </c>
    </row>
    <row r="4" spans="1:5" x14ac:dyDescent="0.35">
      <c r="A4" s="5" t="s">
        <v>60</v>
      </c>
      <c r="B4" s="5" t="s">
        <v>59</v>
      </c>
      <c r="C4" s="6" t="s">
        <v>38</v>
      </c>
      <c r="D4" s="7" t="s">
        <v>177</v>
      </c>
      <c r="E4" s="9" t="s">
        <v>59</v>
      </c>
    </row>
    <row r="5" spans="1:5" x14ac:dyDescent="0.35">
      <c r="A5" s="5">
        <v>2</v>
      </c>
      <c r="B5" s="5" t="s">
        <v>59</v>
      </c>
      <c r="C5" s="6" t="s">
        <v>158</v>
      </c>
      <c r="D5" s="7" t="s">
        <v>151</v>
      </c>
      <c r="E5" s="9" t="s">
        <v>59</v>
      </c>
    </row>
    <row r="6" spans="1:5" x14ac:dyDescent="0.35">
      <c r="A6" s="5">
        <v>3</v>
      </c>
      <c r="B6" s="5" t="s">
        <v>59</v>
      </c>
      <c r="C6" s="6" t="s">
        <v>158</v>
      </c>
      <c r="D6" s="7" t="s">
        <v>178</v>
      </c>
      <c r="E6" s="9" t="s">
        <v>59</v>
      </c>
    </row>
    <row r="7" spans="1:5" x14ac:dyDescent="0.35">
      <c r="A7" s="5" t="s">
        <v>62</v>
      </c>
      <c r="B7" s="5" t="s">
        <v>59</v>
      </c>
      <c r="C7" s="6" t="s">
        <v>158</v>
      </c>
      <c r="D7" s="7" t="s">
        <v>179</v>
      </c>
      <c r="E7" s="9" t="s">
        <v>97</v>
      </c>
    </row>
    <row r="8" spans="1:5" x14ac:dyDescent="0.35">
      <c r="C8" s="6" t="s">
        <v>158</v>
      </c>
      <c r="D8" s="7" t="s">
        <v>168</v>
      </c>
      <c r="E8" s="9" t="s">
        <v>97</v>
      </c>
    </row>
    <row r="9" spans="1:5" x14ac:dyDescent="0.35">
      <c r="C9" s="6" t="s">
        <v>158</v>
      </c>
      <c r="D9" s="7" t="s">
        <v>180</v>
      </c>
      <c r="E9" s="9" t="s">
        <v>97</v>
      </c>
    </row>
    <row r="10" spans="1:5" x14ac:dyDescent="0.35">
      <c r="C10" s="6" t="s">
        <v>175</v>
      </c>
      <c r="D10" s="7" t="s">
        <v>86</v>
      </c>
      <c r="E10" s="9" t="s">
        <v>59</v>
      </c>
    </row>
    <row r="11" spans="1:5" x14ac:dyDescent="0.35">
      <c r="C11" s="6" t="s">
        <v>175</v>
      </c>
      <c r="D11" s="7" t="s">
        <v>87</v>
      </c>
      <c r="E11" s="9" t="s">
        <v>95</v>
      </c>
    </row>
    <row r="12" spans="1:5" x14ac:dyDescent="0.35">
      <c r="C12" s="6" t="s">
        <v>175</v>
      </c>
      <c r="D12" s="7" t="s">
        <v>181</v>
      </c>
      <c r="E12" s="9" t="s">
        <v>96</v>
      </c>
    </row>
  </sheetData>
  <mergeCells count="3">
    <mergeCell ref="A1:E1"/>
    <mergeCell ref="A2:B2"/>
    <mergeCell ref="C2:E2"/>
  </mergeCells>
  <pageMargins left="0.7" right="0.7" top="0.75" bottom="0.75" header="0.3" footer="0.3"/>
  <pageSetup orientation="portrait" r:id="rId1"/>
  <ignoredErrors>
    <ignoredError sqref="C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F115-034A-4B35-9F06-3B2721785783}">
  <dimension ref="A1:E17"/>
  <sheetViews>
    <sheetView rightToLeft="1" zoomScale="130" zoomScaleNormal="130" workbookViewId="0">
      <selection activeCell="B11" sqref="B11"/>
    </sheetView>
  </sheetViews>
  <sheetFormatPr defaultRowHeight="14.5" x14ac:dyDescent="0.35"/>
  <cols>
    <col min="1" max="1" width="18.6328125" style="1" bestFit="1" customWidth="1"/>
    <col min="2" max="2" width="4.08984375" style="1" bestFit="1" customWidth="1"/>
    <col min="3" max="3" width="9.36328125" style="8" bestFit="1" customWidth="1"/>
    <col min="4" max="4" width="12.08984375" style="1" bestFit="1" customWidth="1"/>
    <col min="5" max="5" width="14" style="1" bestFit="1" customWidth="1"/>
    <col min="6" max="6" width="10.1796875" style="1" bestFit="1" customWidth="1"/>
    <col min="7" max="16384" width="8.7265625" style="1"/>
  </cols>
  <sheetData>
    <row r="1" spans="1:5" x14ac:dyDescent="0.35">
      <c r="A1" s="14" t="s">
        <v>64</v>
      </c>
      <c r="B1" s="14"/>
      <c r="C1" s="14"/>
      <c r="D1" s="14"/>
      <c r="E1" s="14"/>
    </row>
    <row r="2" spans="1:5" x14ac:dyDescent="0.35">
      <c r="A2" s="15" t="s">
        <v>4</v>
      </c>
      <c r="B2" s="15"/>
      <c r="C2" s="16" t="s">
        <v>6</v>
      </c>
      <c r="D2" s="17"/>
      <c r="E2" s="18"/>
    </row>
    <row r="3" spans="1:5" x14ac:dyDescent="0.35">
      <c r="A3" s="2" t="s">
        <v>1</v>
      </c>
      <c r="B3" s="2" t="s">
        <v>2</v>
      </c>
      <c r="C3" s="3" t="s">
        <v>1</v>
      </c>
      <c r="D3" s="4" t="s">
        <v>3</v>
      </c>
      <c r="E3" s="4" t="s">
        <v>2</v>
      </c>
    </row>
    <row r="4" spans="1:5" x14ac:dyDescent="0.35">
      <c r="A4" s="5" t="s">
        <v>60</v>
      </c>
      <c r="B4" s="5" t="s">
        <v>59</v>
      </c>
      <c r="C4" s="6" t="s">
        <v>38</v>
      </c>
      <c r="D4" s="7" t="s">
        <v>152</v>
      </c>
      <c r="E4" s="9" t="s">
        <v>59</v>
      </c>
    </row>
    <row r="5" spans="1:5" x14ac:dyDescent="0.35">
      <c r="A5" s="5">
        <v>2</v>
      </c>
      <c r="B5" s="5" t="s">
        <v>59</v>
      </c>
      <c r="C5" s="6" t="s">
        <v>30</v>
      </c>
      <c r="D5" s="7" t="s">
        <v>168</v>
      </c>
      <c r="E5" s="9" t="s">
        <v>59</v>
      </c>
    </row>
    <row r="6" spans="1:5" x14ac:dyDescent="0.35">
      <c r="A6" s="5">
        <v>3</v>
      </c>
      <c r="B6" s="5" t="s">
        <v>59</v>
      </c>
      <c r="C6" s="6" t="s">
        <v>167</v>
      </c>
      <c r="D6" s="7" t="s">
        <v>75</v>
      </c>
      <c r="E6" s="9" t="s">
        <v>59</v>
      </c>
    </row>
    <row r="7" spans="1:5" x14ac:dyDescent="0.35">
      <c r="A7" s="5" t="s">
        <v>62</v>
      </c>
      <c r="B7" s="5" t="s">
        <v>59</v>
      </c>
      <c r="C7" s="6" t="s">
        <v>167</v>
      </c>
      <c r="D7" s="7" t="s">
        <v>169</v>
      </c>
      <c r="E7" s="9" t="s">
        <v>97</v>
      </c>
    </row>
    <row r="8" spans="1:5" x14ac:dyDescent="0.35">
      <c r="C8" s="6" t="s">
        <v>167</v>
      </c>
      <c r="D8" s="7" t="s">
        <v>55</v>
      </c>
      <c r="E8" s="9" t="s">
        <v>97</v>
      </c>
    </row>
    <row r="9" spans="1:5" x14ac:dyDescent="0.35">
      <c r="C9" s="6" t="s">
        <v>167</v>
      </c>
      <c r="D9" s="7" t="s">
        <v>149</v>
      </c>
      <c r="E9" s="9" t="s">
        <v>97</v>
      </c>
    </row>
    <row r="10" spans="1:5" x14ac:dyDescent="0.35">
      <c r="C10" s="6" t="s">
        <v>167</v>
      </c>
      <c r="D10" s="7" t="s">
        <v>170</v>
      </c>
      <c r="E10" s="9" t="s">
        <v>97</v>
      </c>
    </row>
    <row r="11" spans="1:5" x14ac:dyDescent="0.35">
      <c r="C11" s="6" t="s">
        <v>167</v>
      </c>
      <c r="D11" s="7" t="s">
        <v>171</v>
      </c>
      <c r="E11" s="9" t="s">
        <v>97</v>
      </c>
    </row>
    <row r="12" spans="1:5" x14ac:dyDescent="0.35">
      <c r="C12" s="6" t="s">
        <v>167</v>
      </c>
      <c r="D12" s="7" t="s">
        <v>174</v>
      </c>
      <c r="E12" s="9" t="s">
        <v>97</v>
      </c>
    </row>
    <row r="13" spans="1:5" x14ac:dyDescent="0.35">
      <c r="C13" s="6" t="s">
        <v>167</v>
      </c>
      <c r="D13" s="7" t="s">
        <v>172</v>
      </c>
      <c r="E13" s="9" t="s">
        <v>97</v>
      </c>
    </row>
    <row r="14" spans="1:5" x14ac:dyDescent="0.35">
      <c r="C14" s="6" t="s">
        <v>167</v>
      </c>
      <c r="D14" s="7" t="s">
        <v>173</v>
      </c>
      <c r="E14" s="9" t="s">
        <v>97</v>
      </c>
    </row>
    <row r="15" spans="1:5" x14ac:dyDescent="0.35">
      <c r="C15" s="6" t="s">
        <v>175</v>
      </c>
      <c r="D15" s="7" t="s">
        <v>56</v>
      </c>
      <c r="E15" s="9" t="s">
        <v>59</v>
      </c>
    </row>
    <row r="16" spans="1:5" x14ac:dyDescent="0.35">
      <c r="C16" s="6" t="s">
        <v>175</v>
      </c>
      <c r="D16" s="7" t="s">
        <v>57</v>
      </c>
      <c r="E16" s="9" t="s">
        <v>95</v>
      </c>
    </row>
    <row r="17" spans="3:5" x14ac:dyDescent="0.35">
      <c r="C17" s="6" t="s">
        <v>175</v>
      </c>
      <c r="D17" s="7" t="s">
        <v>176</v>
      </c>
      <c r="E17" s="9" t="s">
        <v>96</v>
      </c>
    </row>
  </sheetData>
  <mergeCells count="3">
    <mergeCell ref="A1:E1"/>
    <mergeCell ref="A2:B2"/>
    <mergeCell ref="C2:E2"/>
  </mergeCells>
  <pageMargins left="0.7" right="0.7" top="0.75" bottom="0.75" header="0.3" footer="0.3"/>
  <pageSetup orientation="portrait" r:id="rId1"/>
  <ignoredErrors>
    <ignoredError sqref="C4:C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9BA2A-2949-42F2-ACD8-F05D85442940}">
  <dimension ref="A1:E12"/>
  <sheetViews>
    <sheetView rightToLeft="1" topLeftCell="A2" zoomScale="130" zoomScaleNormal="130" workbookViewId="0">
      <selection activeCell="B11" sqref="B11"/>
    </sheetView>
  </sheetViews>
  <sheetFormatPr defaultRowHeight="14.5" x14ac:dyDescent="0.35"/>
  <cols>
    <col min="1" max="1" width="18.6328125" style="1" bestFit="1" customWidth="1"/>
    <col min="2" max="2" width="4.08984375" style="1" bestFit="1" customWidth="1"/>
    <col min="3" max="3" width="6.6328125" style="8" bestFit="1" customWidth="1"/>
    <col min="4" max="4" width="13.54296875" style="1" bestFit="1" customWidth="1"/>
    <col min="5" max="5" width="14.36328125" style="1" bestFit="1" customWidth="1"/>
    <col min="6" max="6" width="10.1796875" style="1" bestFit="1" customWidth="1"/>
    <col min="7" max="16384" width="8.7265625" style="1"/>
  </cols>
  <sheetData>
    <row r="1" spans="1:5" x14ac:dyDescent="0.35">
      <c r="A1" s="14" t="s">
        <v>63</v>
      </c>
      <c r="B1" s="14"/>
      <c r="C1" s="14"/>
      <c r="D1" s="14"/>
      <c r="E1" s="14"/>
    </row>
    <row r="2" spans="1:5" x14ac:dyDescent="0.35">
      <c r="A2" s="15" t="s">
        <v>4</v>
      </c>
      <c r="B2" s="15"/>
      <c r="C2" s="16" t="s">
        <v>6</v>
      </c>
      <c r="D2" s="17"/>
      <c r="E2" s="18"/>
    </row>
    <row r="3" spans="1:5" x14ac:dyDescent="0.35">
      <c r="A3" s="2" t="s">
        <v>1</v>
      </c>
      <c r="B3" s="2" t="s">
        <v>2</v>
      </c>
      <c r="C3" s="3" t="s">
        <v>1</v>
      </c>
      <c r="D3" s="4" t="s">
        <v>3</v>
      </c>
      <c r="E3" s="4" t="s">
        <v>2</v>
      </c>
    </row>
    <row r="4" spans="1:5" x14ac:dyDescent="0.35">
      <c r="A4" s="5" t="s">
        <v>60</v>
      </c>
      <c r="B4" s="5" t="s">
        <v>59</v>
      </c>
      <c r="C4" s="6" t="s">
        <v>38</v>
      </c>
      <c r="D4" s="7" t="s">
        <v>157</v>
      </c>
      <c r="E4" s="9" t="s">
        <v>59</v>
      </c>
    </row>
    <row r="5" spans="1:5" x14ac:dyDescent="0.35">
      <c r="A5" s="5">
        <v>2</v>
      </c>
      <c r="B5" s="5" t="s">
        <v>59</v>
      </c>
      <c r="C5" s="6" t="s">
        <v>158</v>
      </c>
      <c r="D5" s="7" t="s">
        <v>159</v>
      </c>
      <c r="E5" s="9" t="s">
        <v>59</v>
      </c>
    </row>
    <row r="6" spans="1:5" x14ac:dyDescent="0.35">
      <c r="A6" s="5">
        <v>3</v>
      </c>
      <c r="B6" s="5" t="s">
        <v>59</v>
      </c>
      <c r="C6" s="6" t="s">
        <v>158</v>
      </c>
      <c r="D6" s="7" t="s">
        <v>160</v>
      </c>
      <c r="E6" s="9" t="s">
        <v>59</v>
      </c>
    </row>
    <row r="7" spans="1:5" x14ac:dyDescent="0.35">
      <c r="A7" s="5" t="s">
        <v>62</v>
      </c>
      <c r="B7" s="5" t="s">
        <v>59</v>
      </c>
      <c r="C7" s="6" t="s">
        <v>158</v>
      </c>
      <c r="D7" s="7" t="s">
        <v>161</v>
      </c>
      <c r="E7" s="9" t="s">
        <v>97</v>
      </c>
    </row>
    <row r="8" spans="1:5" x14ac:dyDescent="0.35">
      <c r="C8" s="6" t="s">
        <v>158</v>
      </c>
      <c r="D8" s="7" t="s">
        <v>162</v>
      </c>
      <c r="E8" s="9" t="s">
        <v>97</v>
      </c>
    </row>
    <row r="9" spans="1:5" x14ac:dyDescent="0.35">
      <c r="C9" s="6" t="s">
        <v>158</v>
      </c>
      <c r="D9" s="7" t="s">
        <v>163</v>
      </c>
      <c r="E9" s="9" t="s">
        <v>97</v>
      </c>
    </row>
    <row r="10" spans="1:5" x14ac:dyDescent="0.35">
      <c r="C10" s="6" t="s">
        <v>89</v>
      </c>
      <c r="D10" s="7" t="s">
        <v>56</v>
      </c>
      <c r="E10" s="9" t="s">
        <v>59</v>
      </c>
    </row>
    <row r="11" spans="1:5" x14ac:dyDescent="0.35">
      <c r="C11" s="6" t="s">
        <v>165</v>
      </c>
      <c r="D11" s="7" t="s">
        <v>88</v>
      </c>
      <c r="E11" s="9" t="s">
        <v>95</v>
      </c>
    </row>
    <row r="12" spans="1:5" x14ac:dyDescent="0.35">
      <c r="C12" s="6" t="s">
        <v>166</v>
      </c>
      <c r="D12" s="7" t="s">
        <v>164</v>
      </c>
      <c r="E12" s="9" t="s">
        <v>96</v>
      </c>
    </row>
  </sheetData>
  <mergeCells count="3">
    <mergeCell ref="A1:E1"/>
    <mergeCell ref="A2:B2"/>
    <mergeCell ref="C2:E2"/>
  </mergeCells>
  <pageMargins left="0.7" right="0.7" top="0.75" bottom="0.75" header="0.3" footer="0.3"/>
  <pageSetup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C950E-963D-4814-8957-50497EA17A45}">
  <dimension ref="A1:E12"/>
  <sheetViews>
    <sheetView rightToLeft="1" zoomScale="130" zoomScaleNormal="130" workbookViewId="0">
      <selection activeCell="G4" sqref="G4"/>
    </sheetView>
  </sheetViews>
  <sheetFormatPr defaultColWidth="14.36328125" defaultRowHeight="14.5" x14ac:dyDescent="0.35"/>
  <cols>
    <col min="1" max="1" width="14.6328125" style="1" bestFit="1" customWidth="1"/>
    <col min="2" max="2" width="4.08984375" style="1" bestFit="1" customWidth="1"/>
    <col min="3" max="3" width="8.36328125" style="8" bestFit="1" customWidth="1"/>
    <col min="4" max="4" width="14.7265625" style="1" bestFit="1" customWidth="1"/>
    <col min="5" max="5" width="14.36328125" style="1" bestFit="1" customWidth="1"/>
    <col min="6" max="16384" width="14.36328125" style="1"/>
  </cols>
  <sheetData>
    <row r="1" spans="1:5" x14ac:dyDescent="0.35">
      <c r="A1" s="14" t="s">
        <v>58</v>
      </c>
      <c r="B1" s="14"/>
      <c r="C1" s="14"/>
      <c r="D1" s="14"/>
      <c r="E1" s="14"/>
    </row>
    <row r="2" spans="1:5" x14ac:dyDescent="0.35">
      <c r="A2" s="15" t="s">
        <v>4</v>
      </c>
      <c r="B2" s="15"/>
      <c r="C2" s="19" t="s">
        <v>6</v>
      </c>
      <c r="D2" s="19"/>
      <c r="E2" s="19"/>
    </row>
    <row r="3" spans="1:5" x14ac:dyDescent="0.35">
      <c r="A3" s="2" t="s">
        <v>1</v>
      </c>
      <c r="B3" s="2" t="s">
        <v>2</v>
      </c>
      <c r="C3" s="3" t="s">
        <v>1</v>
      </c>
      <c r="D3" s="4" t="s">
        <v>3</v>
      </c>
      <c r="E3" s="4" t="s">
        <v>2</v>
      </c>
    </row>
    <row r="4" spans="1:5" x14ac:dyDescent="0.35">
      <c r="A4" s="5" t="s">
        <v>60</v>
      </c>
      <c r="B4" s="5" t="s">
        <v>59</v>
      </c>
      <c r="C4" s="6" t="s">
        <v>38</v>
      </c>
      <c r="D4" s="7" t="s">
        <v>90</v>
      </c>
      <c r="E4" s="9" t="s">
        <v>59</v>
      </c>
    </row>
    <row r="5" spans="1:5" x14ac:dyDescent="0.35">
      <c r="A5" s="5">
        <v>2</v>
      </c>
      <c r="B5" s="5" t="s">
        <v>59</v>
      </c>
      <c r="C5" s="6" t="s">
        <v>26</v>
      </c>
      <c r="D5" s="7" t="s">
        <v>91</v>
      </c>
      <c r="E5" s="9" t="s">
        <v>59</v>
      </c>
    </row>
    <row r="6" spans="1:5" x14ac:dyDescent="0.35">
      <c r="A6" s="5">
        <v>3</v>
      </c>
      <c r="B6" s="5" t="s">
        <v>59</v>
      </c>
      <c r="C6" s="6" t="s">
        <v>26</v>
      </c>
      <c r="D6" s="7" t="s">
        <v>92</v>
      </c>
      <c r="E6" s="9" t="s">
        <v>59</v>
      </c>
    </row>
    <row r="7" spans="1:5" x14ac:dyDescent="0.35">
      <c r="A7" s="5" t="s">
        <v>61</v>
      </c>
      <c r="B7" s="5" t="s">
        <v>59</v>
      </c>
      <c r="C7" s="6" t="s">
        <v>26</v>
      </c>
      <c r="D7" s="7" t="s">
        <v>93</v>
      </c>
      <c r="E7" s="9" t="s">
        <v>97</v>
      </c>
    </row>
    <row r="8" spans="1:5" x14ac:dyDescent="0.35">
      <c r="C8" s="6" t="s">
        <v>26</v>
      </c>
      <c r="D8" s="7" t="s">
        <v>94</v>
      </c>
      <c r="E8" s="9" t="s">
        <v>97</v>
      </c>
    </row>
    <row r="9" spans="1:5" x14ac:dyDescent="0.35">
      <c r="C9" s="6" t="s">
        <v>89</v>
      </c>
      <c r="D9" s="7" t="s">
        <v>98</v>
      </c>
      <c r="E9" s="9" t="s">
        <v>59</v>
      </c>
    </row>
    <row r="10" spans="1:5" x14ac:dyDescent="0.35">
      <c r="C10" s="6" t="s">
        <v>156</v>
      </c>
      <c r="D10" s="7" t="s">
        <v>153</v>
      </c>
      <c r="E10" s="7" t="s">
        <v>95</v>
      </c>
    </row>
    <row r="11" spans="1:5" x14ac:dyDescent="0.35">
      <c r="C11" s="6" t="s">
        <v>156</v>
      </c>
      <c r="D11" s="7" t="s">
        <v>154</v>
      </c>
      <c r="E11" s="7" t="s">
        <v>96</v>
      </c>
    </row>
    <row r="12" spans="1:5" x14ac:dyDescent="0.35">
      <c r="C12" s="6" t="s">
        <v>156</v>
      </c>
      <c r="D12" s="7" t="s">
        <v>155</v>
      </c>
      <c r="E12" s="7" t="s">
        <v>97</v>
      </c>
    </row>
  </sheetData>
  <mergeCells count="3">
    <mergeCell ref="A1:E1"/>
    <mergeCell ref="A2:B2"/>
    <mergeCell ref="C2:E2"/>
  </mergeCells>
  <pageMargins left="0.7" right="0.7" top="0.75" bottom="0.75" header="0.3" footer="0.3"/>
  <pageSetup orientation="portrait" r:id="rId1"/>
  <ignoredErrors>
    <ignoredError sqref="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מהיר ראשית</vt:lpstr>
      <vt:lpstr>מהיר משנית</vt:lpstr>
      <vt:lpstr>מהיר שלישית</vt:lpstr>
      <vt:lpstr>בזק סיכום</vt:lpstr>
      <vt:lpstr>מהיר עד 18</vt:lpstr>
      <vt:lpstr>שוודי עד 18</vt:lpstr>
      <vt:lpstr>בזק עד 18</vt:lpstr>
      <vt:lpstr>מהיר עד 14</vt:lpstr>
      <vt:lpstr>מהיר עד 12</vt:lpstr>
      <vt:lpstr>מהיר עד 10</vt:lpstr>
      <vt:lpstr>מהיר עד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Erel Avineri</dc:creator>
  <cp:lastModifiedBy>Paz Avineri</cp:lastModifiedBy>
  <dcterms:created xsi:type="dcterms:W3CDTF">2015-06-05T18:17:20Z</dcterms:created>
  <dcterms:modified xsi:type="dcterms:W3CDTF">2026-10-05T20:53:34Z</dcterms:modified>
</cp:coreProperties>
</file>